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Приложение №16 Таб.1" sheetId="1" r:id="rId1"/>
  </sheets>
  <externalReferences>
    <externalReference r:id="rId2"/>
    <externalReference r:id="rId3"/>
  </externalReferences>
  <definedNames>
    <definedName name="_xlnm._FilterDatabase" localSheetId="0" hidden="1">'Приложение №16 Таб.1'!$A$6:$I$25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'Приложение №16 Таб.1'!$B:$C,'Приложение №16 Таб.1'!$4:$5</definedName>
    <definedName name="новый">'[2]1D_Gorin'!#REF!</definedName>
    <definedName name="_xlnm.Print_Area" localSheetId="0">'Приложение №16 Таб.1'!$A$1:$J$25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F20" i="1" l="1"/>
  <c r="I25" i="1" l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</calcChain>
</file>

<file path=xl/comments1.xml><?xml version="1.0" encoding="utf-8"?>
<comments xmlns="http://schemas.openxmlformats.org/spreadsheetml/2006/main">
  <authors>
    <author>Бугаева Евгения Евгеньевна</author>
  </authors>
  <commentList>
    <comment ref="C20" authorId="0">
      <text>
        <r>
          <rPr>
            <b/>
            <sz val="12"/>
            <color indexed="81"/>
            <rFont val="Tahoma"/>
            <family val="2"/>
            <charset val="204"/>
          </rPr>
          <t>Бугаева Евгения Евгеньевна:</t>
        </r>
        <r>
          <rPr>
            <sz val="12"/>
            <color indexed="81"/>
            <rFont val="Tahoma"/>
            <family val="2"/>
            <charset val="204"/>
          </rPr>
          <t xml:space="preserve">
Была Амурская ЦРБ</t>
        </r>
      </text>
    </comment>
  </commentList>
</comments>
</file>

<file path=xl/sharedStrings.xml><?xml version="1.0" encoding="utf-8"?>
<sst xmlns="http://schemas.openxmlformats.org/spreadsheetml/2006/main" count="32" uniqueCount="32">
  <si>
    <t>Приложение № 16
к Соглашению о тарифах на оплату медицинской помощи
 по обязательному медицинскому страхованию на территории Хабаровского края на 2024 год 
Таблица № 1</t>
  </si>
  <si>
    <t xml:space="preserve">Значения дифференцированных подушевых нормативов финансирования для  медицинских организаций, оказывающих скорую медицинскую помощь 
</t>
  </si>
  <si>
    <t xml:space="preserve">№ </t>
  </si>
  <si>
    <t>Наименование МО</t>
  </si>
  <si>
    <r>
      <t xml:space="preserve">Базовый подушевой норматив финансирования
</t>
    </r>
    <r>
      <rPr>
        <b/>
        <sz val="12"/>
        <rFont val="Times New Roman"/>
        <family val="1"/>
        <charset val="204"/>
      </rPr>
      <t xml:space="preserve"> Пн БАЗ</t>
    </r>
  </si>
  <si>
    <r>
      <t xml:space="preserve">Половозрастной коэффициент дифференциации
</t>
    </r>
    <r>
      <rPr>
        <b/>
        <sz val="12"/>
        <rFont val="Times New Roman"/>
        <family val="1"/>
        <charset val="204"/>
      </rPr>
      <t xml:space="preserve"> КД пв</t>
    </r>
  </si>
  <si>
    <r>
      <t xml:space="preserve">Коэффиициент достижения целевых показателей уровня заработной платы  
</t>
    </r>
    <r>
      <rPr>
        <b/>
        <sz val="12"/>
        <rFont val="Times New Roman"/>
        <family val="1"/>
        <charset val="204"/>
      </rPr>
      <t>КД зп</t>
    </r>
  </si>
  <si>
    <r>
      <t xml:space="preserve">Коэффициент уровня расходов (учитывающий особенности расселения и плотность населения)
</t>
    </r>
    <r>
      <rPr>
        <b/>
        <sz val="12"/>
        <rFont val="Times New Roman"/>
        <family val="1"/>
        <charset val="204"/>
      </rPr>
      <t>КД ур</t>
    </r>
  </si>
  <si>
    <r>
      <t>Коэффициент дифференциации медицинской организации</t>
    </r>
    <r>
      <rPr>
        <i/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КД</t>
    </r>
  </si>
  <si>
    <r>
      <t xml:space="preserve">Дифференцированный подушевой норматив СМП по МО, руб./год 
</t>
    </r>
    <r>
      <rPr>
        <b/>
        <sz val="12"/>
        <rFont val="Times New Roman"/>
        <family val="1"/>
        <charset val="204"/>
      </rPr>
      <t>ДП н</t>
    </r>
    <r>
      <rPr>
        <sz val="12"/>
        <rFont val="Times New Roman"/>
        <family val="1"/>
        <charset val="204"/>
      </rPr>
      <t xml:space="preserve">
 (Пн БАЗ*КДпв*КДзп*Кдур*КД)</t>
    </r>
  </si>
  <si>
    <t>А</t>
  </si>
  <si>
    <t>КГБУЗ "Хабаровская  районная больница" МЗХК</t>
  </si>
  <si>
    <t xml:space="preserve">КГБУЗ "Районная больница района им. Лазо" МЗХК </t>
  </si>
  <si>
    <t xml:space="preserve">КГБУЗ "Солнечная районная больница" МЗХК </t>
  </si>
  <si>
    <t xml:space="preserve">КГБУЗ "Ульчская районная больница" МЗХК </t>
  </si>
  <si>
    <t>КГБУЗ "Князе-Волконская  районная больница" МЗХК</t>
  </si>
  <si>
    <t>КГБУЗ "Николаевская-на-Амуре центральная районная больница" МЗХК</t>
  </si>
  <si>
    <t>КГБУЗ " Верхнебуреинская центральная районная больница" МЗХК</t>
  </si>
  <si>
    <t xml:space="preserve">КГБУЗ "Вяземская районная больница" МЗХК </t>
  </si>
  <si>
    <t>КГБУЗ "Бикинская центральная районная больница" МЗХК</t>
  </si>
  <si>
    <t>КГБУЗ "Ванинская центральная районная больница"  МЗХК</t>
  </si>
  <si>
    <t>КГБУЗ "Троицкая центральная районная больница" МЗХК</t>
  </si>
  <si>
    <t>КГБУЗ "Советско-Гаванская районная больница" МЗХК</t>
  </si>
  <si>
    <t>КГБУЗ "Тугуро-Чумиканская центральная районная больница" МЗХК</t>
  </si>
  <si>
    <t>КГБУЗ " "Городская больница" имени М.И. Шевчук   МЗХК"</t>
  </si>
  <si>
    <t>КГБУЗ "Аяно-Майская центральная районная больница" МЗХК</t>
  </si>
  <si>
    <t>КГБУЗ "Комсомольская межрайонная больница" МЗХК</t>
  </si>
  <si>
    <t>КГБУЗ "Охотская центральная районная больница" МЗХК</t>
  </si>
  <si>
    <t>КГБУЗ "Станция скорой медицинской помощи г. Хабаровска" МЗХК</t>
  </si>
  <si>
    <t>КГБУЗ "Станция скорой медицинской помощи г. Комсомольска-на-Амуре" МЗХК</t>
  </si>
  <si>
    <t xml:space="preserve">Среднемесячная численность застрахованных лиц на территории обслуживания скорой медицинской помощи   </t>
  </si>
  <si>
    <t>Приложение № 3 
к Дополнительному соглашению от 03.10.2024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</si>
</sst>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000"/>
    <numFmt numFmtId="167" formatCode="_-* #,##0_р_._-;\-* #,##0_р_._-;_-* &quot;-&quot;??_р_._-;_-@_-"/>
    <numFmt numFmtId="168" formatCode="0.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4" fillId="0" borderId="0"/>
    <xf numFmtId="0" fontId="13" fillId="0" borderId="0"/>
    <xf numFmtId="0" fontId="5" fillId="0" borderId="0"/>
    <xf numFmtId="0" fontId="5" fillId="0" borderId="0"/>
    <xf numFmtId="0" fontId="14" fillId="0" borderId="0"/>
    <xf numFmtId="0" fontId="7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9" fontId="15" fillId="0" borderId="0" quotePrefix="1" applyFont="0" applyFill="0" applyBorder="0" applyAlignment="0">
      <protection locked="0"/>
    </xf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6" fillId="0" borderId="0" xfId="3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1" fontId="2" fillId="0" borderId="0" xfId="0" applyNumberFormat="1" applyFont="1" applyAlignment="1">
      <alignment wrapText="1"/>
    </xf>
    <xf numFmtId="0" fontId="7" fillId="2" borderId="3" xfId="0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wrapText="1"/>
    </xf>
    <xf numFmtId="165" fontId="7" fillId="2" borderId="5" xfId="1" applyNumberFormat="1" applyFont="1" applyFill="1" applyBorder="1" applyAlignment="1">
      <alignment horizontal="center" wrapText="1"/>
    </xf>
    <xf numFmtId="166" fontId="7" fillId="2" borderId="5" xfId="1" applyNumberFormat="1" applyFont="1" applyFill="1" applyBorder="1" applyAlignment="1">
      <alignment horizontal="center" wrapText="1"/>
    </xf>
    <xf numFmtId="166" fontId="6" fillId="2" borderId="5" xfId="1" applyNumberFormat="1" applyFont="1" applyFill="1" applyBorder="1" applyAlignment="1">
      <alignment horizontal="center" wrapText="1"/>
    </xf>
    <xf numFmtId="4" fontId="6" fillId="2" borderId="3" xfId="1" applyNumberFormat="1" applyFont="1" applyFill="1" applyBorder="1" applyAlignment="1">
      <alignment horizontal="center" wrapText="1"/>
    </xf>
    <xf numFmtId="0" fontId="7" fillId="2" borderId="5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168" fontId="2" fillId="0" borderId="0" xfId="0" applyNumberFormat="1" applyFont="1" applyAlignment="1">
      <alignment wrapText="1"/>
    </xf>
    <xf numFmtId="0" fontId="2" fillId="2" borderId="0" xfId="0" applyFont="1" applyFill="1" applyAlignment="1">
      <alignment horizontal="right" vertical="center" wrapText="1"/>
    </xf>
    <xf numFmtId="0" fontId="7" fillId="2" borderId="3" xfId="0" applyFont="1" applyFill="1" applyBorder="1" applyAlignment="1">
      <alignment wrapText="1"/>
    </xf>
    <xf numFmtId="167" fontId="2" fillId="2" borderId="3" xfId="1" applyNumberFormat="1" applyFont="1" applyFill="1" applyBorder="1" applyAlignment="1">
      <alignment wrapText="1"/>
    </xf>
    <xf numFmtId="3" fontId="7" fillId="2" borderId="3" xfId="0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top" wrapText="1"/>
    </xf>
    <xf numFmtId="0" fontId="6" fillId="0" borderId="1" xfId="3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center" vertical="center" wrapText="1"/>
    </xf>
  </cellXfs>
  <cellStyles count="75">
    <cellStyle name="Normal_Sheet1" xfId="4"/>
    <cellStyle name="Обычный" xfId="0" builtinId="0"/>
    <cellStyle name="Обычный 2" xfId="3"/>
    <cellStyle name="Обычный 2 2" xfId="5"/>
    <cellStyle name="Обычный 2 3" xfId="6"/>
    <cellStyle name="Обычный 2 3 2" xfId="7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2 2" xfId="13"/>
    <cellStyle name="Обычный 3 2 3" xfId="14"/>
    <cellStyle name="Обычный 3 3" xfId="15"/>
    <cellStyle name="Обычный 3 3 2" xfId="2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3 6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Лена" xfId="29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36" xfId="67"/>
    <cellStyle name="Финансовый 37" xfId="68"/>
    <cellStyle name="Финансовый 4" xfId="69"/>
    <cellStyle name="Финансовый 5" xfId="70"/>
    <cellStyle name="Финансовый 6" xfId="71"/>
    <cellStyle name="Финансовый 7" xfId="72"/>
    <cellStyle name="Финансовый 8" xfId="73"/>
    <cellStyle name="Финансовый 9" xfId="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N25"/>
  <sheetViews>
    <sheetView tabSelected="1" view="pageBreakPreview" zoomScale="60" zoomScaleNormal="80" workbookViewId="0">
      <pane xSplit="3" ySplit="5" topLeftCell="D6" activePane="bottomRight" state="frozen"/>
      <selection pane="topRight" activeCell="D1" sqref="D1"/>
      <selection pane="bottomLeft" activeCell="A7" sqref="A7"/>
      <selection pane="bottomRight" activeCell="I11" sqref="I11"/>
    </sheetView>
  </sheetViews>
  <sheetFormatPr defaultColWidth="9.140625" defaultRowHeight="15.75" x14ac:dyDescent="0.25"/>
  <cols>
    <col min="1" max="1" width="12.42578125" style="1" hidden="1" customWidth="1"/>
    <col min="2" max="2" width="10.140625" style="1" customWidth="1"/>
    <col min="3" max="3" width="66" style="1" customWidth="1"/>
    <col min="4" max="4" width="18.28515625" style="17" customWidth="1"/>
    <col min="5" max="5" width="19.28515625" style="17" customWidth="1"/>
    <col min="6" max="6" width="22.28515625" style="17" customWidth="1"/>
    <col min="7" max="7" width="25.85546875" style="17" customWidth="1"/>
    <col min="8" max="8" width="19.140625" style="17" customWidth="1"/>
    <col min="9" max="9" width="34.28515625" style="17" customWidth="1"/>
    <col min="10" max="10" width="27.5703125" style="1" customWidth="1"/>
    <col min="11" max="11" width="9.140625" style="1"/>
    <col min="12" max="12" width="11.85546875" style="1" bestFit="1" customWidth="1"/>
    <col min="13" max="13" width="11.28515625" style="1" customWidth="1"/>
    <col min="14" max="14" width="16.7109375" style="1" customWidth="1"/>
    <col min="15" max="16384" width="9.140625" style="1"/>
  </cols>
  <sheetData>
    <row r="1" spans="1:14" ht="64.5" customHeight="1" x14ac:dyDescent="0.25">
      <c r="I1" s="19" t="s">
        <v>31</v>
      </c>
    </row>
    <row r="2" spans="1:14" ht="86.45" customHeight="1" x14ac:dyDescent="0.25">
      <c r="C2" s="2"/>
      <c r="D2" s="23" t="s">
        <v>0</v>
      </c>
      <c r="E2" s="23"/>
      <c r="F2" s="23"/>
      <c r="G2" s="23"/>
      <c r="H2" s="23"/>
      <c r="I2" s="23"/>
    </row>
    <row r="3" spans="1:14" ht="48" customHeight="1" x14ac:dyDescent="0.25">
      <c r="C3" s="24" t="s">
        <v>1</v>
      </c>
      <c r="D3" s="24"/>
      <c r="E3" s="24"/>
      <c r="F3" s="24"/>
      <c r="G3" s="24"/>
      <c r="H3" s="24"/>
      <c r="I3" s="24"/>
      <c r="J3" s="3"/>
    </row>
    <row r="4" spans="1:14" s="4" customFormat="1" ht="77.45" customHeight="1" x14ac:dyDescent="0.25">
      <c r="B4" s="25" t="s">
        <v>2</v>
      </c>
      <c r="C4" s="25" t="s">
        <v>3</v>
      </c>
      <c r="D4" s="27" t="s">
        <v>4</v>
      </c>
      <c r="E4" s="22" t="s">
        <v>5</v>
      </c>
      <c r="F4" s="22" t="s">
        <v>6</v>
      </c>
      <c r="G4" s="22" t="s">
        <v>7</v>
      </c>
      <c r="H4" s="27" t="s">
        <v>8</v>
      </c>
      <c r="I4" s="27" t="s">
        <v>9</v>
      </c>
      <c r="J4" s="22" t="s">
        <v>30</v>
      </c>
    </row>
    <row r="5" spans="1:14" s="5" customFormat="1" ht="20.25" customHeight="1" x14ac:dyDescent="0.25">
      <c r="B5" s="26"/>
      <c r="C5" s="26"/>
      <c r="D5" s="28"/>
      <c r="E5" s="22"/>
      <c r="F5" s="22"/>
      <c r="G5" s="22"/>
      <c r="H5" s="28"/>
      <c r="I5" s="28"/>
      <c r="J5" s="22"/>
    </row>
    <row r="6" spans="1:14" s="6" customFormat="1" ht="18.75" customHeight="1" x14ac:dyDescent="0.25">
      <c r="B6" s="7" t="s">
        <v>10</v>
      </c>
      <c r="C6" s="7">
        <v>1</v>
      </c>
      <c r="D6" s="7">
        <v>2</v>
      </c>
      <c r="E6" s="7">
        <v>3</v>
      </c>
      <c r="F6" s="7">
        <v>4</v>
      </c>
      <c r="G6" s="7">
        <v>5</v>
      </c>
      <c r="H6" s="7">
        <v>6</v>
      </c>
      <c r="I6" s="7">
        <v>7</v>
      </c>
      <c r="J6" s="8">
        <v>8</v>
      </c>
    </row>
    <row r="7" spans="1:14" ht="36.75" customHeight="1" x14ac:dyDescent="0.25">
      <c r="A7" s="9">
        <v>1340004</v>
      </c>
      <c r="B7" s="10">
        <v>1</v>
      </c>
      <c r="C7" s="20" t="s">
        <v>11</v>
      </c>
      <c r="D7" s="11">
        <v>1038.3</v>
      </c>
      <c r="E7" s="12">
        <v>0.98</v>
      </c>
      <c r="F7" s="13">
        <v>1</v>
      </c>
      <c r="G7" s="13">
        <v>1</v>
      </c>
      <c r="H7" s="14">
        <v>1.4</v>
      </c>
      <c r="I7" s="15">
        <f>ROUND(D7*E7*F7*G7*H7,1)</f>
        <v>1424.5</v>
      </c>
      <c r="J7" s="21">
        <v>57105</v>
      </c>
      <c r="N7" s="18"/>
    </row>
    <row r="8" spans="1:14" ht="36.75" customHeight="1" x14ac:dyDescent="0.25">
      <c r="A8" s="9">
        <v>1343303</v>
      </c>
      <c r="B8" s="10">
        <v>2</v>
      </c>
      <c r="C8" s="20" t="s">
        <v>12</v>
      </c>
      <c r="D8" s="11">
        <v>1038.3</v>
      </c>
      <c r="E8" s="12">
        <v>0.99</v>
      </c>
      <c r="F8" s="13">
        <v>1.0107999999999999</v>
      </c>
      <c r="G8" s="13">
        <v>1</v>
      </c>
      <c r="H8" s="14">
        <v>1.4</v>
      </c>
      <c r="I8" s="15">
        <f t="shared" ref="I8:I25" si="0">ROUND(D8*E8*F8*G8*H8,1)</f>
        <v>1454.6</v>
      </c>
      <c r="J8" s="21">
        <v>47375</v>
      </c>
      <c r="L8" s="18"/>
      <c r="N8" s="18"/>
    </row>
    <row r="9" spans="1:14" ht="36.75" customHeight="1" x14ac:dyDescent="0.25">
      <c r="A9" s="9">
        <v>1343004</v>
      </c>
      <c r="B9" s="10">
        <v>3</v>
      </c>
      <c r="C9" s="20" t="s">
        <v>13</v>
      </c>
      <c r="D9" s="11">
        <v>1038.3</v>
      </c>
      <c r="E9" s="12">
        <v>0.98</v>
      </c>
      <c r="F9" s="13">
        <v>1.0163</v>
      </c>
      <c r="G9" s="13">
        <v>1</v>
      </c>
      <c r="H9" s="14">
        <v>1.68</v>
      </c>
      <c r="I9" s="15">
        <f t="shared" si="0"/>
        <v>1737.3</v>
      </c>
      <c r="J9" s="21">
        <v>28628</v>
      </c>
      <c r="L9" s="18"/>
      <c r="N9" s="18"/>
    </row>
    <row r="10" spans="1:14" ht="36.75" customHeight="1" x14ac:dyDescent="0.25">
      <c r="A10" s="9">
        <v>1343171</v>
      </c>
      <c r="B10" s="10">
        <v>4</v>
      </c>
      <c r="C10" s="20" t="s">
        <v>14</v>
      </c>
      <c r="D10" s="11">
        <v>1038.3</v>
      </c>
      <c r="E10" s="12">
        <v>0.96</v>
      </c>
      <c r="F10" s="13">
        <v>1.0241</v>
      </c>
      <c r="G10" s="13">
        <v>1</v>
      </c>
      <c r="H10" s="14">
        <v>1.68</v>
      </c>
      <c r="I10" s="15">
        <f t="shared" si="0"/>
        <v>1714.9</v>
      </c>
      <c r="J10" s="21">
        <v>16928</v>
      </c>
      <c r="L10" s="18"/>
      <c r="N10" s="18"/>
    </row>
    <row r="11" spans="1:14" ht="36.75" customHeight="1" x14ac:dyDescent="0.25">
      <c r="A11" s="9">
        <v>1343005</v>
      </c>
      <c r="B11" s="10">
        <v>5</v>
      </c>
      <c r="C11" s="20" t="s">
        <v>15</v>
      </c>
      <c r="D11" s="11">
        <v>1038.3</v>
      </c>
      <c r="E11" s="12">
        <v>0.98</v>
      </c>
      <c r="F11" s="13">
        <v>1</v>
      </c>
      <c r="G11" s="13">
        <v>1</v>
      </c>
      <c r="H11" s="14">
        <v>1.4</v>
      </c>
      <c r="I11" s="15">
        <f t="shared" si="0"/>
        <v>1424.5</v>
      </c>
      <c r="J11" s="21">
        <v>12030</v>
      </c>
      <c r="L11" s="18"/>
      <c r="N11" s="18"/>
    </row>
    <row r="12" spans="1:14" ht="36.75" customHeight="1" x14ac:dyDescent="0.25">
      <c r="A12" s="9">
        <v>1340010</v>
      </c>
      <c r="B12" s="10">
        <v>6</v>
      </c>
      <c r="C12" s="20" t="s">
        <v>16</v>
      </c>
      <c r="D12" s="11">
        <v>1038.3</v>
      </c>
      <c r="E12" s="12">
        <v>1</v>
      </c>
      <c r="F12" s="13">
        <v>1.0226999999999999</v>
      </c>
      <c r="G12" s="13">
        <v>1</v>
      </c>
      <c r="H12" s="14">
        <v>1.68</v>
      </c>
      <c r="I12" s="15">
        <f t="shared" si="0"/>
        <v>1783.9</v>
      </c>
      <c r="J12" s="21">
        <v>28637</v>
      </c>
      <c r="L12" s="18"/>
      <c r="N12" s="18"/>
    </row>
    <row r="13" spans="1:14" ht="40.5" customHeight="1" x14ac:dyDescent="0.25">
      <c r="A13" s="9">
        <v>1343008</v>
      </c>
      <c r="B13" s="10">
        <v>7</v>
      </c>
      <c r="C13" s="20" t="s">
        <v>17</v>
      </c>
      <c r="D13" s="11">
        <v>1038.3</v>
      </c>
      <c r="E13" s="12">
        <v>0.96</v>
      </c>
      <c r="F13" s="13">
        <v>1.0229999999999999</v>
      </c>
      <c r="G13" s="13">
        <v>1</v>
      </c>
      <c r="H13" s="14">
        <v>1.68</v>
      </c>
      <c r="I13" s="15">
        <f t="shared" si="0"/>
        <v>1713.1</v>
      </c>
      <c r="J13" s="21">
        <v>25744</v>
      </c>
      <c r="L13" s="18"/>
      <c r="N13" s="18"/>
    </row>
    <row r="14" spans="1:14" ht="36.75" customHeight="1" x14ac:dyDescent="0.25">
      <c r="A14" s="9">
        <v>1343002</v>
      </c>
      <c r="B14" s="10">
        <v>8</v>
      </c>
      <c r="C14" s="20" t="s">
        <v>18</v>
      </c>
      <c r="D14" s="11">
        <v>1038.3</v>
      </c>
      <c r="E14" s="12">
        <v>0.99</v>
      </c>
      <c r="F14" s="13">
        <v>1.0158</v>
      </c>
      <c r="G14" s="13">
        <v>1</v>
      </c>
      <c r="H14" s="14">
        <v>1.4</v>
      </c>
      <c r="I14" s="15">
        <f t="shared" si="0"/>
        <v>1461.8</v>
      </c>
      <c r="J14" s="21">
        <v>22313</v>
      </c>
      <c r="L14" s="18"/>
      <c r="N14" s="18"/>
    </row>
    <row r="15" spans="1:14" ht="36.75" customHeight="1" x14ac:dyDescent="0.25">
      <c r="A15" s="9">
        <v>1343001</v>
      </c>
      <c r="B15" s="10">
        <v>9</v>
      </c>
      <c r="C15" s="20" t="s">
        <v>19</v>
      </c>
      <c r="D15" s="11">
        <v>1038.3</v>
      </c>
      <c r="E15" s="12">
        <v>0.99</v>
      </c>
      <c r="F15" s="13">
        <v>1.024</v>
      </c>
      <c r="G15" s="13">
        <v>1</v>
      </c>
      <c r="H15" s="14">
        <v>1.4</v>
      </c>
      <c r="I15" s="15">
        <f t="shared" si="0"/>
        <v>1473.6</v>
      </c>
      <c r="J15" s="21">
        <v>20224</v>
      </c>
      <c r="L15" s="18"/>
      <c r="N15" s="18"/>
    </row>
    <row r="16" spans="1:14" ht="36.75" customHeight="1" x14ac:dyDescent="0.25">
      <c r="A16" s="9">
        <v>1340006</v>
      </c>
      <c r="B16" s="10">
        <v>10</v>
      </c>
      <c r="C16" s="20" t="s">
        <v>20</v>
      </c>
      <c r="D16" s="11">
        <v>1038.3</v>
      </c>
      <c r="E16" s="12">
        <v>0.99</v>
      </c>
      <c r="F16" s="13">
        <v>1.0067999999999999</v>
      </c>
      <c r="G16" s="13">
        <v>1</v>
      </c>
      <c r="H16" s="14">
        <v>1.68</v>
      </c>
      <c r="I16" s="15">
        <f t="shared" si="0"/>
        <v>1738.6</v>
      </c>
      <c r="J16" s="21">
        <v>31611</v>
      </c>
      <c r="L16" s="18"/>
      <c r="N16" s="18"/>
    </row>
    <row r="17" spans="1:14" ht="36.75" customHeight="1" x14ac:dyDescent="0.25">
      <c r="A17" s="9">
        <v>1340011</v>
      </c>
      <c r="B17" s="10">
        <v>11</v>
      </c>
      <c r="C17" s="20" t="s">
        <v>21</v>
      </c>
      <c r="D17" s="11">
        <v>1038.3</v>
      </c>
      <c r="E17" s="12">
        <v>0.96</v>
      </c>
      <c r="F17" s="13">
        <v>1.0168999999999999</v>
      </c>
      <c r="G17" s="13">
        <v>1</v>
      </c>
      <c r="H17" s="14">
        <v>1.4</v>
      </c>
      <c r="I17" s="15">
        <f t="shared" si="0"/>
        <v>1419.1</v>
      </c>
      <c r="J17" s="21">
        <v>16881</v>
      </c>
      <c r="L17" s="18"/>
      <c r="N17" s="18"/>
    </row>
    <row r="18" spans="1:14" ht="36.75" customHeight="1" x14ac:dyDescent="0.25">
      <c r="A18" s="9">
        <v>1340007</v>
      </c>
      <c r="B18" s="10">
        <v>12</v>
      </c>
      <c r="C18" s="20" t="s">
        <v>22</v>
      </c>
      <c r="D18" s="11">
        <v>1038.3</v>
      </c>
      <c r="E18" s="12">
        <v>1</v>
      </c>
      <c r="F18" s="13">
        <v>1.0232000000000001</v>
      </c>
      <c r="G18" s="13">
        <v>1</v>
      </c>
      <c r="H18" s="14">
        <v>1.68</v>
      </c>
      <c r="I18" s="15">
        <f t="shared" si="0"/>
        <v>1784.8</v>
      </c>
      <c r="J18" s="21">
        <v>34821</v>
      </c>
      <c r="L18" s="18"/>
      <c r="N18" s="18"/>
    </row>
    <row r="19" spans="1:14" ht="36.75" customHeight="1" x14ac:dyDescent="0.25">
      <c r="A19" s="9">
        <v>1340003</v>
      </c>
      <c r="B19" s="10">
        <v>13</v>
      </c>
      <c r="C19" s="20" t="s">
        <v>23</v>
      </c>
      <c r="D19" s="11">
        <v>1038.3</v>
      </c>
      <c r="E19" s="12">
        <v>0.9</v>
      </c>
      <c r="F19" s="13">
        <v>1.0286999999999999</v>
      </c>
      <c r="G19" s="13">
        <v>1</v>
      </c>
      <c r="H19" s="14">
        <v>1.68</v>
      </c>
      <c r="I19" s="15">
        <f t="shared" si="0"/>
        <v>1615</v>
      </c>
      <c r="J19" s="21">
        <v>2110</v>
      </c>
      <c r="L19" s="18"/>
      <c r="N19" s="18"/>
    </row>
    <row r="20" spans="1:14" ht="42.75" customHeight="1" x14ac:dyDescent="0.25">
      <c r="A20" s="9">
        <v>1340014</v>
      </c>
      <c r="B20" s="10">
        <v>14</v>
      </c>
      <c r="C20" s="20" t="s">
        <v>24</v>
      </c>
      <c r="D20" s="11">
        <v>1038.3</v>
      </c>
      <c r="E20" s="12">
        <v>1.01</v>
      </c>
      <c r="F20" s="13">
        <f>1.0182/1.0012</f>
        <v>1.016979624450659</v>
      </c>
      <c r="G20" s="13">
        <v>1</v>
      </c>
      <c r="H20" s="14">
        <v>1.68</v>
      </c>
      <c r="I20" s="15">
        <f t="shared" si="0"/>
        <v>1791.7</v>
      </c>
      <c r="J20" s="21">
        <v>59892</v>
      </c>
      <c r="L20" s="18"/>
      <c r="N20" s="18"/>
    </row>
    <row r="21" spans="1:14" ht="40.5" customHeight="1" x14ac:dyDescent="0.25">
      <c r="A21" s="9">
        <v>1340001</v>
      </c>
      <c r="B21" s="10">
        <v>15</v>
      </c>
      <c r="C21" s="20" t="s">
        <v>25</v>
      </c>
      <c r="D21" s="11">
        <v>1038.3</v>
      </c>
      <c r="E21" s="12">
        <v>0.93</v>
      </c>
      <c r="F21" s="13">
        <v>1.0195000000000001</v>
      </c>
      <c r="G21" s="13">
        <v>1</v>
      </c>
      <c r="H21" s="14">
        <v>2.23</v>
      </c>
      <c r="I21" s="15">
        <f t="shared" si="0"/>
        <v>2195.3000000000002</v>
      </c>
      <c r="J21" s="21">
        <v>2245</v>
      </c>
      <c r="L21" s="18"/>
      <c r="N21" s="18"/>
    </row>
    <row r="22" spans="1:14" ht="30" customHeight="1" x14ac:dyDescent="0.25">
      <c r="A22" s="9">
        <v>1340013</v>
      </c>
      <c r="B22" s="10">
        <v>16</v>
      </c>
      <c r="C22" s="16" t="s">
        <v>26</v>
      </c>
      <c r="D22" s="11">
        <v>1038.3</v>
      </c>
      <c r="E22" s="12">
        <v>0.95</v>
      </c>
      <c r="F22" s="13">
        <v>1.0193000000000001</v>
      </c>
      <c r="G22" s="13">
        <v>1</v>
      </c>
      <c r="H22" s="14">
        <v>1.68</v>
      </c>
      <c r="I22" s="15">
        <f t="shared" si="0"/>
        <v>1689.1</v>
      </c>
      <c r="J22" s="21">
        <v>26061</v>
      </c>
      <c r="L22" s="18"/>
      <c r="N22" s="18"/>
    </row>
    <row r="23" spans="1:14" ht="38.25" customHeight="1" x14ac:dyDescent="0.25">
      <c r="A23" s="9">
        <v>1340012</v>
      </c>
      <c r="B23" s="10">
        <v>17</v>
      </c>
      <c r="C23" s="20" t="s">
        <v>27</v>
      </c>
      <c r="D23" s="11">
        <v>1038.3</v>
      </c>
      <c r="E23" s="12">
        <v>0.96</v>
      </c>
      <c r="F23" s="13">
        <v>1.0279</v>
      </c>
      <c r="G23" s="13">
        <v>1</v>
      </c>
      <c r="H23" s="14">
        <v>2.57</v>
      </c>
      <c r="I23" s="15">
        <f t="shared" si="0"/>
        <v>2633.2</v>
      </c>
      <c r="J23" s="21">
        <v>6968</v>
      </c>
      <c r="L23" s="18"/>
      <c r="N23" s="18"/>
    </row>
    <row r="24" spans="1:14" ht="34.5" customHeight="1" x14ac:dyDescent="0.25">
      <c r="A24" s="9">
        <v>2310001</v>
      </c>
      <c r="B24" s="10">
        <v>18</v>
      </c>
      <c r="C24" s="16" t="s">
        <v>28</v>
      </c>
      <c r="D24" s="11">
        <v>1038.3</v>
      </c>
      <c r="E24" s="12">
        <v>1.02</v>
      </c>
      <c r="F24" s="13">
        <v>1.155</v>
      </c>
      <c r="G24" s="13">
        <v>1</v>
      </c>
      <c r="H24" s="14">
        <v>1.4</v>
      </c>
      <c r="I24" s="15">
        <f t="shared" si="0"/>
        <v>1712.5</v>
      </c>
      <c r="J24" s="21">
        <v>590327</v>
      </c>
      <c r="L24" s="18"/>
      <c r="N24" s="18"/>
    </row>
    <row r="25" spans="1:14" ht="39.75" customHeight="1" x14ac:dyDescent="0.25">
      <c r="A25" s="9">
        <v>3310001</v>
      </c>
      <c r="B25" s="10">
        <v>19</v>
      </c>
      <c r="C25" s="20" t="s">
        <v>29</v>
      </c>
      <c r="D25" s="11">
        <v>1038.3</v>
      </c>
      <c r="E25" s="12">
        <v>1.01</v>
      </c>
      <c r="F25" s="13">
        <v>1.276</v>
      </c>
      <c r="G25" s="13">
        <v>1</v>
      </c>
      <c r="H25" s="14">
        <v>1.68</v>
      </c>
      <c r="I25" s="15">
        <f t="shared" si="0"/>
        <v>2248</v>
      </c>
      <c r="J25" s="21">
        <v>223968</v>
      </c>
      <c r="L25" s="18"/>
      <c r="N25" s="18"/>
    </row>
  </sheetData>
  <autoFilter ref="A6:I25">
    <sortState ref="A6:L24">
      <sortCondition ref="F5:F24"/>
    </sortState>
  </autoFilter>
  <mergeCells count="11">
    <mergeCell ref="J4:J5"/>
    <mergeCell ref="D2:I2"/>
    <mergeCell ref="C3:I3"/>
    <mergeCell ref="B4:B5"/>
    <mergeCell ref="C4:C5"/>
    <mergeCell ref="D4:D5"/>
    <mergeCell ref="E4:E5"/>
    <mergeCell ref="F4:F5"/>
    <mergeCell ref="G4:G5"/>
    <mergeCell ref="H4:H5"/>
    <mergeCell ref="I4:I5"/>
  </mergeCells>
  <pageMargins left="0.15748031496062992" right="0.15748031496062992" top="0.15748031496062992" bottom="0.19685039370078741" header="0.15748031496062992" footer="0.15748031496062992"/>
  <pageSetup paperSize="9" scale="55" orientation="landscape" useFirstPageNumber="1" horizontalDpi="0" verticalDpi="0" r:id="rId1"/>
  <headerFooter differentFirst="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№16 Таб.1</vt:lpstr>
      <vt:lpstr>'Приложение №16 Таб.1'!Заголовки_для_печати</vt:lpstr>
      <vt:lpstr>'Приложение №16 Таб.1'!Область_печати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cp:lastPrinted>2024-10-09T01:28:00Z</cp:lastPrinted>
  <dcterms:created xsi:type="dcterms:W3CDTF">2024-09-30T05:45:01Z</dcterms:created>
  <dcterms:modified xsi:type="dcterms:W3CDTF">2024-11-05T05:57:04Z</dcterms:modified>
</cp:coreProperties>
</file>